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etd\OneDrive\Documentos\escritorio\zaragoza\PRESUPUESTO 2025\"/>
    </mc:Choice>
  </mc:AlternateContent>
  <xr:revisionPtr revIDLastSave="0" documentId="13_ncr:1_{E60D57D6-E809-4D33-A63F-572B2B43B35C}" xr6:coauthVersionLast="47" xr6:coauthVersionMax="47" xr10:uidLastSave="{00000000-0000-0000-0000-000000000000}"/>
  <bookViews>
    <workbookView xWindow="-108" yWindow="-108" windowWidth="23256" windowHeight="12456" xr2:uid="{E3229C89-A7B0-4BBE-83F9-850787F1FCC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E49" i="1"/>
  <c r="F49" i="1" s="1"/>
  <c r="G49" i="1" s="1"/>
  <c r="H49" i="1" s="1"/>
  <c r="I49" i="1" s="1"/>
  <c r="J49" i="1" s="1"/>
  <c r="K49" i="1" s="1"/>
  <c r="L49" i="1" s="1"/>
  <c r="M49" i="1" s="1"/>
  <c r="N49" i="1" s="1"/>
  <c r="E50" i="1"/>
  <c r="F50" i="1" s="1"/>
  <c r="G50" i="1" s="1"/>
  <c r="H50" i="1" s="1"/>
  <c r="I50" i="1" s="1"/>
  <c r="J50" i="1" s="1"/>
  <c r="K50" i="1" s="1"/>
  <c r="L50" i="1" s="1"/>
  <c r="M50" i="1" s="1"/>
  <c r="N50" i="1" s="1"/>
  <c r="E51" i="1"/>
  <c r="F51" i="1" s="1"/>
  <c r="G51" i="1" s="1"/>
  <c r="H51" i="1" s="1"/>
  <c r="I51" i="1" s="1"/>
  <c r="J51" i="1" s="1"/>
  <c r="K51" i="1" s="1"/>
  <c r="L51" i="1" s="1"/>
  <c r="M51" i="1" s="1"/>
  <c r="N51" i="1" s="1"/>
  <c r="C41" i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C42" i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C43" i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C44" i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C45" i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C46" i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C47" i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C40" i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B39" i="1"/>
  <c r="B25" i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B35" i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C36" i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C37" i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C38" i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C31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B8" i="1"/>
  <c r="B48" i="1" l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B62" i="1" l="1"/>
</calcChain>
</file>

<file path=xl/sharedStrings.xml><?xml version="1.0" encoding="utf-8"?>
<sst xmlns="http://schemas.openxmlformats.org/spreadsheetml/2006/main" count="72" uniqueCount="72">
  <si>
    <t xml:space="preserve"> (CIFRAS EN MILES DE PESOS) </t>
  </si>
  <si>
    <t>CALENDARIZACIÓN</t>
  </si>
  <si>
    <t xml:space="preserve"> Rubro/Cuenta </t>
  </si>
  <si>
    <t>Importe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</si>
  <si>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</si>
  <si>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</si>
  <si>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</si>
  <si>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</si>
  <si>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</si>
  <si>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</si>
  <si>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</si>
  <si>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</si>
  <si>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</si>
  <si>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</si>
  <si>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</si>
  <si>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</si>
  <si>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</si>
  <si>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</si>
  <si>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</si>
  <si>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</si>
  <si>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ECONOMICAS</t>
  </si>
  <si>
    <t>PREVISIONES</t>
  </si>
  <si>
    <t>PAGO DE ESTÍMULOS A SERVIDORES PÚBLICOS</t>
  </si>
  <si>
    <t>MATERIALES Y SUMINISTROS</t>
  </si>
  <si>
    <t>MATERIALES  DE ADMINISTRACIÓN, EMISIÓN DE DOCUMENTOS Y ARTÍCULOS OFICIALES</t>
  </si>
  <si>
    <t>ALIMENTOS Y UTENSILIOS</t>
  </si>
  <si>
    <t xml:space="preserve"> MATERIAS PRIMAS Y MATERIALES DE PRODUCCIÓN Y COMERCIALIZACIÓN</t>
  </si>
  <si>
    <t xml:space="preserve"> MATERIALES Y ARTÍCULOS DE CONSTRUCCIÓN Y DE REPARACIÓN</t>
  </si>
  <si>
    <t xml:space="preserve"> PRODUCTOS QUÍMICOS, FARMACÉUTICOS Y DE LABORATORIO</t>
  </si>
  <si>
    <t>COMBUSTIBLES, LUBRICANTES Y ADITIVOS</t>
  </si>
  <si>
    <t xml:space="preserve"> VESTUARIO, BLANCOS, PRENDAS DE PROTECCIÓN Y ARTÍCULOS DEPORTIVOS</t>
  </si>
  <si>
    <t>MATERIALES Y SUMINISTROS PARA SEGURIDAD</t>
  </si>
  <si>
    <t>HERRAMIENTAS, REFACCIONES Y ACCESORIOS MENORES</t>
  </si>
  <si>
    <t xml:space="preserve"> SERVICIOS GENERALES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</si>
  <si>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</si>
  <si>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</si>
  <si>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</si>
  <si>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>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</si>
  <si>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</si>
  <si>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</si>
  <si>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>SERVICIOS DE TRASLADO Y VIÁTICOS</t>
  </si>
  <si>
    <t xml:space="preserve"> SERVICIOS OFICIALES</t>
  </si>
  <si>
    <t>OTROS SERVICIOS GENERALES</t>
  </si>
  <si>
    <t>TRANSFERENCIAS, ASIGNACIONES, SUBSIDIOS Y OTRAS AYUDAS</t>
  </si>
  <si>
    <t>TRANSFERENCIAS INTERNAS Y ASIGNACIONES AL SECTOR PUBLICO</t>
  </si>
  <si>
    <t>AYUDAS SOCIALES</t>
  </si>
  <si>
    <t>PENSIONES Y JUBILACIONES</t>
  </si>
  <si>
    <t xml:space="preserve"> BIENES MUEBLES, INMUEBLES E INTANGIBLES</t>
  </si>
  <si>
    <t xml:space="preserve"> MOBILIARIO Y EQUIPO DE ADMINISTRACIÓN</t>
  </si>
  <si>
    <t xml:space="preserve"> MOBILIARIO Y EQUIPO EDUCACIONAL Y RECREATIVO</t>
  </si>
  <si>
    <t xml:space="preserve"> EQUIPO E INSTRUMENTAL MÉDICO Y DE LABORATORIO</t>
  </si>
  <si>
    <t>VEHÍCULOS Y EQUIPO DE TRANSPORTE</t>
  </si>
  <si>
    <t xml:space="preserve"> EQUIPO DE DEFENSA Y SEGURIDAD</t>
  </si>
  <si>
    <t xml:space="preserve"> MAQUINARIA, OTROS EQUIPOS Y HERRAMIENTAS</t>
  </si>
  <si>
    <t xml:space="preserve"> ACTIVOS INTANGIBLES</t>
  </si>
  <si>
    <t xml:space="preserve"> INVERSIÓN PÚBLICA</t>
  </si>
  <si>
    <t xml:space="preserve"> OBRA PÚBLICA EN BIENES DE DOMINIO PÚBLICO</t>
  </si>
  <si>
    <t>OBRA PÚBLICA EN BIENES PROPIOS</t>
  </si>
  <si>
    <t xml:space="preserve"> PROYECTOS PRODUCTIVOS Y ACCIONES DE FOMENTO</t>
  </si>
  <si>
    <t>INVERSIONES FINANCIERAS Y OTRAS PROVISIONES</t>
  </si>
  <si>
    <t>OTRAS INVERSIONES FINANCIERAS</t>
  </si>
  <si>
    <t>PROVISIONES PARA CONTINGENCIAS Y OTRAS EROGACIONES ESPECIALES</t>
  </si>
  <si>
    <t xml:space="preserve"> DEUDA PÚBLICA</t>
  </si>
  <si>
    <t xml:space="preserve"> AMORTIZACIÓN DE LA DEUDA PÚBLICA</t>
  </si>
  <si>
    <t xml:space="preserve"> INTERESES DE LA DEUDA PÚBLICA</t>
  </si>
  <si>
    <t>COMISIONES DE LA DEUDA PÚBLICA</t>
  </si>
  <si>
    <t>GASTOS DE LA DEUDA PÚBLICA</t>
  </si>
  <si>
    <t xml:space="preserve"> ADEUDOS DE EJERCICIOS FISCALES ANTERIORES (ADEFAS)</t>
  </si>
  <si>
    <t>TOTAL PRESUPUESTO DE EGRESOS</t>
  </si>
  <si>
    <t>INMUEBLES</t>
  </si>
  <si>
    <t xml:space="preserve"> CALENDARIZACIÓN DEL PRESUPUESTO DE EGRESOS PARA EL EJERCICIO FISCAL 2025</t>
  </si>
  <si>
    <t xml:space="preserve">H. AYUNTAMIENTO DE ZARAGOZA, S.L.P.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</si>
</sst>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6933C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3" fontId="1" fillId="3" borderId="10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4" fontId="5" fillId="0" borderId="10" xfId="4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4" fontId="1" fillId="3" borderId="10" xfId="0" applyNumberFormat="1" applyFont="1" applyFill="1" applyBorder="1" applyAlignment="1">
      <alignment horizontal="right" vertical="center"/>
    </xf>
  </cellXfs>
  <cellStyles count="5">
    <cellStyle name="Millares 2" xfId="2" xr:uid="{9119265B-0453-4EAE-9BE6-D2DA550DD773}"/>
    <cellStyle name="Moneda" xfId="4" builtinId="4"/>
    <cellStyle name="Moneda 2" xfId="3" xr:uid="{55D49FEC-8074-44E5-A8CC-C7E14C78AADF}"/>
    <cellStyle name="Normal" xfId="0" builtinId="0"/>
    <cellStyle name="Normal 2" xfId="1" xr:uid="{0359B8A2-75DF-4850-AED4-15B5AAEDA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F9E4-4AF3-4F25-8CDC-25388CABE77F}">
  <dimension ref="A1:N62"/>
  <sheetViews>
    <sheetView tabSelected="1" workbookViewId="0">
      <selection activeCell="B57" sqref="B57"/>
    </sheetView>
  </sheetViews>
  <sheetFormatPr baseColWidth="10" defaultRowHeight="14.4" x14ac:dyDescent="0.3"/>
  <cols>
    <col min="1" max="1" width="26.33203125" customWidth="1"/>
    <col min="2" max="2" width="12.109375" bestFit="1" customWidth="1"/>
  </cols>
  <sheetData>
    <row r="1" spans="1:14" x14ac:dyDescent="0.3">
      <c r="A1" s="21" t="s">
        <v>71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3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" thickBot="1" x14ac:dyDescent="0.3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5" thickBot="1" x14ac:dyDescent="0.35">
      <c r="A6" s="1"/>
      <c r="B6" s="1"/>
      <c r="C6" s="23" t="s">
        <v>1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</row>
    <row r="7" spans="1:14" ht="15" thickBot="1" x14ac:dyDescent="0.35">
      <c r="A7" s="2" t="s">
        <v>2</v>
      </c>
      <c r="B7" s="3" t="s">
        <v>3</v>
      </c>
      <c r="C7" s="4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5" t="s">
        <v>15</v>
      </c>
    </row>
    <row r="8" spans="1:14" ht="15" thickBot="1" x14ac:dyDescent="0.35">
      <c r="A8" s="6" t="s">
        <v>16</v>
      </c>
      <c r="B8" s="7">
        <f>+B9+B10+B11+B12+B13+B14</f>
        <v>40560000</v>
      </c>
      <c r="C8" s="7">
        <f>+B8/12</f>
        <v>3380000</v>
      </c>
      <c r="D8" s="7">
        <f>+C8</f>
        <v>3380000</v>
      </c>
      <c r="E8" s="7">
        <f t="shared" ref="E8:N8" si="0">+D8</f>
        <v>3380000</v>
      </c>
      <c r="F8" s="7">
        <f t="shared" si="0"/>
        <v>3380000</v>
      </c>
      <c r="G8" s="7">
        <f t="shared" si="0"/>
        <v>3380000</v>
      </c>
      <c r="H8" s="7">
        <f t="shared" si="0"/>
        <v>3380000</v>
      </c>
      <c r="I8" s="7">
        <f t="shared" si="0"/>
        <v>3380000</v>
      </c>
      <c r="J8" s="7">
        <f t="shared" si="0"/>
        <v>3380000</v>
      </c>
      <c r="K8" s="7">
        <f t="shared" si="0"/>
        <v>3380000</v>
      </c>
      <c r="L8" s="7">
        <f t="shared" si="0"/>
        <v>3380000</v>
      </c>
      <c r="M8" s="7">
        <f t="shared" si="0"/>
        <v>3380000</v>
      </c>
      <c r="N8" s="7">
        <f t="shared" si="0"/>
        <v>3380000</v>
      </c>
    </row>
    <row r="9" spans="1:14" ht="34.799999999999997" thickBot="1" x14ac:dyDescent="0.35">
      <c r="A9" s="8" t="s">
        <v>17</v>
      </c>
      <c r="B9" s="9">
        <v>24803000</v>
      </c>
      <c r="C9" s="17">
        <f t="shared" ref="C9:C14" si="1">+B9/12</f>
        <v>2066916.6666666667</v>
      </c>
      <c r="D9" s="17">
        <f t="shared" ref="D9:N9" si="2">+C9</f>
        <v>2066916.6666666667</v>
      </c>
      <c r="E9" s="17">
        <f t="shared" si="2"/>
        <v>2066916.6666666667</v>
      </c>
      <c r="F9" s="17">
        <f t="shared" si="2"/>
        <v>2066916.6666666667</v>
      </c>
      <c r="G9" s="17">
        <f t="shared" si="2"/>
        <v>2066916.6666666667</v>
      </c>
      <c r="H9" s="17">
        <f t="shared" si="2"/>
        <v>2066916.6666666667</v>
      </c>
      <c r="I9" s="17">
        <f t="shared" si="2"/>
        <v>2066916.6666666667</v>
      </c>
      <c r="J9" s="17">
        <f t="shared" si="2"/>
        <v>2066916.6666666667</v>
      </c>
      <c r="K9" s="17">
        <f t="shared" si="2"/>
        <v>2066916.6666666667</v>
      </c>
      <c r="L9" s="17">
        <f t="shared" si="2"/>
        <v>2066916.6666666667</v>
      </c>
      <c r="M9" s="17">
        <f t="shared" si="2"/>
        <v>2066916.6666666667</v>
      </c>
      <c r="N9" s="17">
        <f t="shared" si="2"/>
        <v>2066916.6666666667</v>
      </c>
    </row>
    <row r="10" spans="1:14" ht="34.799999999999997" thickBot="1" x14ac:dyDescent="0.35">
      <c r="A10" s="8" t="s">
        <v>18</v>
      </c>
      <c r="B10" s="9">
        <v>7195000</v>
      </c>
      <c r="C10" s="17">
        <f t="shared" si="1"/>
        <v>599583.33333333337</v>
      </c>
      <c r="D10" s="17">
        <f t="shared" ref="D10:N10" si="3">+C10</f>
        <v>599583.33333333337</v>
      </c>
      <c r="E10" s="17">
        <f t="shared" si="3"/>
        <v>599583.33333333337</v>
      </c>
      <c r="F10" s="17">
        <f t="shared" si="3"/>
        <v>599583.33333333337</v>
      </c>
      <c r="G10" s="17">
        <f t="shared" si="3"/>
        <v>599583.33333333337</v>
      </c>
      <c r="H10" s="17">
        <f t="shared" si="3"/>
        <v>599583.33333333337</v>
      </c>
      <c r="I10" s="17">
        <f t="shared" si="3"/>
        <v>599583.33333333337</v>
      </c>
      <c r="J10" s="17">
        <f t="shared" si="3"/>
        <v>599583.33333333337</v>
      </c>
      <c r="K10" s="17">
        <f t="shared" si="3"/>
        <v>599583.33333333337</v>
      </c>
      <c r="L10" s="17">
        <f t="shared" si="3"/>
        <v>599583.33333333337</v>
      </c>
      <c r="M10" s="17">
        <f t="shared" si="3"/>
        <v>599583.33333333337</v>
      </c>
      <c r="N10" s="17">
        <f t="shared" si="3"/>
        <v>599583.33333333337</v>
      </c>
    </row>
    <row r="11" spans="1:14" ht="23.4" thickBot="1" x14ac:dyDescent="0.35">
      <c r="A11" s="8" t="s">
        <v>19</v>
      </c>
      <c r="B11" s="9">
        <v>6112000</v>
      </c>
      <c r="C11" s="17">
        <f t="shared" si="1"/>
        <v>509333.33333333331</v>
      </c>
      <c r="D11" s="17">
        <f t="shared" ref="D11:N11" si="4">+C11</f>
        <v>509333.33333333331</v>
      </c>
      <c r="E11" s="17">
        <f t="shared" si="4"/>
        <v>509333.33333333331</v>
      </c>
      <c r="F11" s="17">
        <f t="shared" si="4"/>
        <v>509333.33333333331</v>
      </c>
      <c r="G11" s="17">
        <f t="shared" si="4"/>
        <v>509333.33333333331</v>
      </c>
      <c r="H11" s="17">
        <f t="shared" si="4"/>
        <v>509333.33333333331</v>
      </c>
      <c r="I11" s="17">
        <f t="shared" si="4"/>
        <v>509333.33333333331</v>
      </c>
      <c r="J11" s="17">
        <f t="shared" si="4"/>
        <v>509333.33333333331</v>
      </c>
      <c r="K11" s="17">
        <f t="shared" si="4"/>
        <v>509333.33333333331</v>
      </c>
      <c r="L11" s="17">
        <f t="shared" si="4"/>
        <v>509333.33333333331</v>
      </c>
      <c r="M11" s="17">
        <f t="shared" si="4"/>
        <v>509333.33333333331</v>
      </c>
      <c r="N11" s="17">
        <f t="shared" si="4"/>
        <v>509333.33333333331</v>
      </c>
    </row>
    <row r="12" spans="1:14" ht="24.6" thickBot="1" x14ac:dyDescent="0.35">
      <c r="A12" s="10" t="s">
        <v>20</v>
      </c>
      <c r="B12" s="9">
        <v>2450000</v>
      </c>
      <c r="C12" s="17">
        <f t="shared" si="1"/>
        <v>204166.66666666666</v>
      </c>
      <c r="D12" s="17">
        <f t="shared" ref="D12:N12" si="5">+C12</f>
        <v>204166.66666666666</v>
      </c>
      <c r="E12" s="17">
        <f t="shared" si="5"/>
        <v>204166.66666666666</v>
      </c>
      <c r="F12" s="17">
        <f t="shared" si="5"/>
        <v>204166.66666666666</v>
      </c>
      <c r="G12" s="17">
        <f t="shared" si="5"/>
        <v>204166.66666666666</v>
      </c>
      <c r="H12" s="17">
        <f t="shared" si="5"/>
        <v>204166.66666666666</v>
      </c>
      <c r="I12" s="17">
        <f t="shared" si="5"/>
        <v>204166.66666666666</v>
      </c>
      <c r="J12" s="17">
        <f t="shared" si="5"/>
        <v>204166.66666666666</v>
      </c>
      <c r="K12" s="17">
        <f t="shared" si="5"/>
        <v>204166.66666666666</v>
      </c>
      <c r="L12" s="17">
        <f t="shared" si="5"/>
        <v>204166.66666666666</v>
      </c>
      <c r="M12" s="17">
        <f t="shared" si="5"/>
        <v>204166.66666666666</v>
      </c>
      <c r="N12" s="17">
        <f t="shared" si="5"/>
        <v>204166.66666666666</v>
      </c>
    </row>
    <row r="13" spans="1:14" ht="15" thickBot="1" x14ac:dyDescent="0.35">
      <c r="A13" s="8" t="s">
        <v>21</v>
      </c>
      <c r="B13" s="11">
        <v>0</v>
      </c>
      <c r="C13" s="17">
        <f t="shared" si="1"/>
        <v>0</v>
      </c>
      <c r="D13" s="17">
        <f t="shared" ref="D13:N13" si="6">+C13</f>
        <v>0</v>
      </c>
      <c r="E13" s="17">
        <f t="shared" si="6"/>
        <v>0</v>
      </c>
      <c r="F13" s="17">
        <f t="shared" si="6"/>
        <v>0</v>
      </c>
      <c r="G13" s="17">
        <f t="shared" si="6"/>
        <v>0</v>
      </c>
      <c r="H13" s="17">
        <f t="shared" si="6"/>
        <v>0</v>
      </c>
      <c r="I13" s="17">
        <f t="shared" si="6"/>
        <v>0</v>
      </c>
      <c r="J13" s="17">
        <f t="shared" si="6"/>
        <v>0</v>
      </c>
      <c r="K13" s="17">
        <f t="shared" si="6"/>
        <v>0</v>
      </c>
      <c r="L13" s="17">
        <f t="shared" si="6"/>
        <v>0</v>
      </c>
      <c r="M13" s="17">
        <f t="shared" si="6"/>
        <v>0</v>
      </c>
      <c r="N13" s="17">
        <f t="shared" si="6"/>
        <v>0</v>
      </c>
    </row>
    <row r="14" spans="1:14" ht="23.4" thickBot="1" x14ac:dyDescent="0.35">
      <c r="A14" s="8" t="s">
        <v>22</v>
      </c>
      <c r="B14" s="11">
        <v>0</v>
      </c>
      <c r="C14" s="17">
        <f t="shared" si="1"/>
        <v>0</v>
      </c>
      <c r="D14" s="17">
        <f t="shared" ref="D14:N14" si="7">+C14</f>
        <v>0</v>
      </c>
      <c r="E14" s="17">
        <f t="shared" si="7"/>
        <v>0</v>
      </c>
      <c r="F14" s="17">
        <f t="shared" si="7"/>
        <v>0</v>
      </c>
      <c r="G14" s="17">
        <f t="shared" si="7"/>
        <v>0</v>
      </c>
      <c r="H14" s="17">
        <f t="shared" si="7"/>
        <v>0</v>
      </c>
      <c r="I14" s="17">
        <f t="shared" si="7"/>
        <v>0</v>
      </c>
      <c r="J14" s="17">
        <f t="shared" si="7"/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0</v>
      </c>
    </row>
    <row r="15" spans="1:14" ht="15" thickBot="1" x14ac:dyDescent="0.35">
      <c r="A15" s="6" t="s">
        <v>23</v>
      </c>
      <c r="B15" s="12">
        <f>+B16+B17+B18+B19+B20+B21+B22+B23+B24</f>
        <v>11950000</v>
      </c>
      <c r="C15" s="12">
        <f>+B15/12</f>
        <v>995833.33333333337</v>
      </c>
      <c r="D15" s="12">
        <f>+C15</f>
        <v>995833.33333333337</v>
      </c>
      <c r="E15" s="12">
        <f t="shared" ref="E15:N15" si="8">+D15</f>
        <v>995833.33333333337</v>
      </c>
      <c r="F15" s="12">
        <f t="shared" si="8"/>
        <v>995833.33333333337</v>
      </c>
      <c r="G15" s="12">
        <f t="shared" si="8"/>
        <v>995833.33333333337</v>
      </c>
      <c r="H15" s="12">
        <f t="shared" si="8"/>
        <v>995833.33333333337</v>
      </c>
      <c r="I15" s="12">
        <f t="shared" si="8"/>
        <v>995833.33333333337</v>
      </c>
      <c r="J15" s="12">
        <f t="shared" si="8"/>
        <v>995833.33333333337</v>
      </c>
      <c r="K15" s="12">
        <f t="shared" si="8"/>
        <v>995833.33333333337</v>
      </c>
      <c r="L15" s="12">
        <f t="shared" si="8"/>
        <v>995833.33333333337</v>
      </c>
      <c r="M15" s="12">
        <f t="shared" si="8"/>
        <v>995833.33333333337</v>
      </c>
      <c r="N15" s="12">
        <f t="shared" si="8"/>
        <v>995833.33333333337</v>
      </c>
    </row>
    <row r="16" spans="1:14" ht="46.2" thickBot="1" x14ac:dyDescent="0.35">
      <c r="A16" s="8" t="s">
        <v>24</v>
      </c>
      <c r="B16" s="9">
        <v>1500000</v>
      </c>
      <c r="C16" s="18">
        <f t="shared" ref="C16:C24" si="9">+B16/12</f>
        <v>125000</v>
      </c>
      <c r="D16" s="18">
        <f t="shared" ref="D16:N16" si="10">+C16</f>
        <v>125000</v>
      </c>
      <c r="E16" s="18">
        <f t="shared" si="10"/>
        <v>125000</v>
      </c>
      <c r="F16" s="18">
        <f t="shared" si="10"/>
        <v>125000</v>
      </c>
      <c r="G16" s="18">
        <f t="shared" si="10"/>
        <v>125000</v>
      </c>
      <c r="H16" s="18">
        <f t="shared" si="10"/>
        <v>125000</v>
      </c>
      <c r="I16" s="18">
        <f t="shared" si="10"/>
        <v>125000</v>
      </c>
      <c r="J16" s="18">
        <f t="shared" si="10"/>
        <v>125000</v>
      </c>
      <c r="K16" s="18">
        <f t="shared" si="10"/>
        <v>125000</v>
      </c>
      <c r="L16" s="18">
        <f t="shared" si="10"/>
        <v>125000</v>
      </c>
      <c r="M16" s="18">
        <f t="shared" si="10"/>
        <v>125000</v>
      </c>
      <c r="N16" s="18">
        <f t="shared" si="10"/>
        <v>125000</v>
      </c>
    </row>
    <row r="17" spans="1:14" ht="15" thickBot="1" x14ac:dyDescent="0.35">
      <c r="A17" s="8" t="s">
        <v>25</v>
      </c>
      <c r="B17" s="9">
        <v>550000</v>
      </c>
      <c r="C17" s="18">
        <f t="shared" si="9"/>
        <v>45833.333333333336</v>
      </c>
      <c r="D17" s="18">
        <f t="shared" ref="D17:N17" si="11">+C17</f>
        <v>45833.333333333336</v>
      </c>
      <c r="E17" s="18">
        <f t="shared" si="11"/>
        <v>45833.333333333336</v>
      </c>
      <c r="F17" s="18">
        <f t="shared" si="11"/>
        <v>45833.333333333336</v>
      </c>
      <c r="G17" s="18">
        <f t="shared" si="11"/>
        <v>45833.333333333336</v>
      </c>
      <c r="H17" s="18">
        <f t="shared" si="11"/>
        <v>45833.333333333336</v>
      </c>
      <c r="I17" s="18">
        <f t="shared" si="11"/>
        <v>45833.333333333336</v>
      </c>
      <c r="J17" s="18">
        <f t="shared" si="11"/>
        <v>45833.333333333336</v>
      </c>
      <c r="K17" s="18">
        <f t="shared" si="11"/>
        <v>45833.333333333336</v>
      </c>
      <c r="L17" s="18">
        <f t="shared" si="11"/>
        <v>45833.333333333336</v>
      </c>
      <c r="M17" s="18">
        <f t="shared" si="11"/>
        <v>45833.333333333336</v>
      </c>
      <c r="N17" s="18">
        <f t="shared" si="11"/>
        <v>45833.333333333336</v>
      </c>
    </row>
    <row r="18" spans="1:14" ht="46.2" thickBot="1" x14ac:dyDescent="0.35">
      <c r="A18" s="8" t="s">
        <v>26</v>
      </c>
      <c r="B18" s="9">
        <v>0</v>
      </c>
      <c r="C18" s="18">
        <f t="shared" si="9"/>
        <v>0</v>
      </c>
      <c r="D18" s="18">
        <f t="shared" ref="D18:N18" si="12">+C18</f>
        <v>0</v>
      </c>
      <c r="E18" s="18">
        <f t="shared" si="12"/>
        <v>0</v>
      </c>
      <c r="F18" s="18">
        <f t="shared" si="12"/>
        <v>0</v>
      </c>
      <c r="G18" s="18">
        <f t="shared" si="12"/>
        <v>0</v>
      </c>
      <c r="H18" s="18">
        <f t="shared" si="12"/>
        <v>0</v>
      </c>
      <c r="I18" s="18">
        <f t="shared" si="12"/>
        <v>0</v>
      </c>
      <c r="J18" s="18">
        <f t="shared" si="12"/>
        <v>0</v>
      </c>
      <c r="K18" s="18">
        <f t="shared" si="12"/>
        <v>0</v>
      </c>
      <c r="L18" s="18">
        <f t="shared" si="12"/>
        <v>0</v>
      </c>
      <c r="M18" s="18">
        <f t="shared" si="12"/>
        <v>0</v>
      </c>
      <c r="N18" s="18">
        <f t="shared" si="12"/>
        <v>0</v>
      </c>
    </row>
    <row r="19" spans="1:14" ht="34.799999999999997" thickBot="1" x14ac:dyDescent="0.35">
      <c r="A19" s="8" t="s">
        <v>27</v>
      </c>
      <c r="B19" s="9">
        <v>4250000</v>
      </c>
      <c r="C19" s="18">
        <f t="shared" si="9"/>
        <v>354166.66666666669</v>
      </c>
      <c r="D19" s="18">
        <f t="shared" ref="D19:N19" si="13">+C19</f>
        <v>354166.66666666669</v>
      </c>
      <c r="E19" s="18">
        <f t="shared" si="13"/>
        <v>354166.66666666669</v>
      </c>
      <c r="F19" s="18">
        <f t="shared" si="13"/>
        <v>354166.66666666669</v>
      </c>
      <c r="G19" s="18">
        <f t="shared" si="13"/>
        <v>354166.66666666669</v>
      </c>
      <c r="H19" s="18">
        <f t="shared" si="13"/>
        <v>354166.66666666669</v>
      </c>
      <c r="I19" s="18">
        <f t="shared" si="13"/>
        <v>354166.66666666669</v>
      </c>
      <c r="J19" s="18">
        <f t="shared" si="13"/>
        <v>354166.66666666669</v>
      </c>
      <c r="K19" s="18">
        <f t="shared" si="13"/>
        <v>354166.66666666669</v>
      </c>
      <c r="L19" s="18">
        <f t="shared" si="13"/>
        <v>354166.66666666669</v>
      </c>
      <c r="M19" s="18">
        <f t="shared" si="13"/>
        <v>354166.66666666669</v>
      </c>
      <c r="N19" s="18">
        <f t="shared" si="13"/>
        <v>354166.66666666669</v>
      </c>
    </row>
    <row r="20" spans="1:14" ht="34.799999999999997" thickBot="1" x14ac:dyDescent="0.35">
      <c r="A20" s="8" t="s">
        <v>28</v>
      </c>
      <c r="B20" s="9">
        <v>380000</v>
      </c>
      <c r="C20" s="18">
        <f t="shared" si="9"/>
        <v>31666.666666666668</v>
      </c>
      <c r="D20" s="18">
        <f t="shared" ref="D20:N20" si="14">+C20</f>
        <v>31666.666666666668</v>
      </c>
      <c r="E20" s="18">
        <f t="shared" si="14"/>
        <v>31666.666666666668</v>
      </c>
      <c r="F20" s="18">
        <f t="shared" si="14"/>
        <v>31666.666666666668</v>
      </c>
      <c r="G20" s="18">
        <f t="shared" si="14"/>
        <v>31666.666666666668</v>
      </c>
      <c r="H20" s="18">
        <f t="shared" si="14"/>
        <v>31666.666666666668</v>
      </c>
      <c r="I20" s="18">
        <f t="shared" si="14"/>
        <v>31666.666666666668</v>
      </c>
      <c r="J20" s="18">
        <f t="shared" si="14"/>
        <v>31666.666666666668</v>
      </c>
      <c r="K20" s="18">
        <f t="shared" si="14"/>
        <v>31666.666666666668</v>
      </c>
      <c r="L20" s="18">
        <f t="shared" si="14"/>
        <v>31666.666666666668</v>
      </c>
      <c r="M20" s="18">
        <f t="shared" si="14"/>
        <v>31666.666666666668</v>
      </c>
      <c r="N20" s="18">
        <f t="shared" si="14"/>
        <v>31666.666666666668</v>
      </c>
    </row>
    <row r="21" spans="1:14" ht="23.4" thickBot="1" x14ac:dyDescent="0.35">
      <c r="A21" s="8" t="s">
        <v>29</v>
      </c>
      <c r="B21" s="9">
        <v>4000000</v>
      </c>
      <c r="C21" s="18">
        <f t="shared" si="9"/>
        <v>333333.33333333331</v>
      </c>
      <c r="D21" s="18">
        <f t="shared" ref="D21:N21" si="15">+C21</f>
        <v>333333.33333333331</v>
      </c>
      <c r="E21" s="18">
        <f t="shared" si="15"/>
        <v>333333.33333333331</v>
      </c>
      <c r="F21" s="18">
        <f t="shared" si="15"/>
        <v>333333.33333333331</v>
      </c>
      <c r="G21" s="18">
        <f t="shared" si="15"/>
        <v>333333.33333333331</v>
      </c>
      <c r="H21" s="18">
        <f t="shared" si="15"/>
        <v>333333.33333333331</v>
      </c>
      <c r="I21" s="18">
        <f t="shared" si="15"/>
        <v>333333.33333333331</v>
      </c>
      <c r="J21" s="18">
        <f t="shared" si="15"/>
        <v>333333.33333333331</v>
      </c>
      <c r="K21" s="18">
        <f t="shared" si="15"/>
        <v>333333.33333333331</v>
      </c>
      <c r="L21" s="18">
        <f t="shared" si="15"/>
        <v>333333.33333333331</v>
      </c>
      <c r="M21" s="18">
        <f t="shared" si="15"/>
        <v>333333.33333333331</v>
      </c>
      <c r="N21" s="18">
        <f t="shared" si="15"/>
        <v>333333.33333333331</v>
      </c>
    </row>
    <row r="22" spans="1:14" ht="34.799999999999997" thickBot="1" x14ac:dyDescent="0.35">
      <c r="A22" s="8" t="s">
        <v>30</v>
      </c>
      <c r="B22" s="9">
        <v>350000</v>
      </c>
      <c r="C22" s="18">
        <f t="shared" si="9"/>
        <v>29166.666666666668</v>
      </c>
      <c r="D22" s="18">
        <f t="shared" ref="D22:N22" si="16">+C22</f>
        <v>29166.666666666668</v>
      </c>
      <c r="E22" s="18">
        <f t="shared" si="16"/>
        <v>29166.666666666668</v>
      </c>
      <c r="F22" s="18">
        <f t="shared" si="16"/>
        <v>29166.666666666668</v>
      </c>
      <c r="G22" s="18">
        <f t="shared" si="16"/>
        <v>29166.666666666668</v>
      </c>
      <c r="H22" s="18">
        <f t="shared" si="16"/>
        <v>29166.666666666668</v>
      </c>
      <c r="I22" s="18">
        <f t="shared" si="16"/>
        <v>29166.666666666668</v>
      </c>
      <c r="J22" s="18">
        <f t="shared" si="16"/>
        <v>29166.666666666668</v>
      </c>
      <c r="K22" s="18">
        <f t="shared" si="16"/>
        <v>29166.666666666668</v>
      </c>
      <c r="L22" s="18">
        <f t="shared" si="16"/>
        <v>29166.666666666668</v>
      </c>
      <c r="M22" s="18">
        <f t="shared" si="16"/>
        <v>29166.666666666668</v>
      </c>
      <c r="N22" s="18">
        <f t="shared" si="16"/>
        <v>29166.666666666668</v>
      </c>
    </row>
    <row r="23" spans="1:14" ht="23.4" thickBot="1" x14ac:dyDescent="0.35">
      <c r="A23" s="8" t="s">
        <v>31</v>
      </c>
      <c r="B23" s="9">
        <v>100000</v>
      </c>
      <c r="C23" s="18">
        <f t="shared" si="9"/>
        <v>8333.3333333333339</v>
      </c>
      <c r="D23" s="18">
        <f t="shared" ref="D23:N23" si="17">+C23</f>
        <v>8333.3333333333339</v>
      </c>
      <c r="E23" s="18">
        <f t="shared" si="17"/>
        <v>8333.3333333333339</v>
      </c>
      <c r="F23" s="18">
        <f t="shared" si="17"/>
        <v>8333.3333333333339</v>
      </c>
      <c r="G23" s="18">
        <f t="shared" si="17"/>
        <v>8333.3333333333339</v>
      </c>
      <c r="H23" s="18">
        <f t="shared" si="17"/>
        <v>8333.3333333333339</v>
      </c>
      <c r="I23" s="18">
        <f t="shared" si="17"/>
        <v>8333.3333333333339</v>
      </c>
      <c r="J23" s="18">
        <f t="shared" si="17"/>
        <v>8333.3333333333339</v>
      </c>
      <c r="K23" s="18">
        <f t="shared" si="17"/>
        <v>8333.3333333333339</v>
      </c>
      <c r="L23" s="18">
        <f t="shared" si="17"/>
        <v>8333.3333333333339</v>
      </c>
      <c r="M23" s="18">
        <f t="shared" si="17"/>
        <v>8333.3333333333339</v>
      </c>
      <c r="N23" s="18">
        <f t="shared" si="17"/>
        <v>8333.3333333333339</v>
      </c>
    </row>
    <row r="24" spans="1:14" ht="34.799999999999997" thickBot="1" x14ac:dyDescent="0.35">
      <c r="A24" s="8" t="s">
        <v>32</v>
      </c>
      <c r="B24" s="9">
        <v>820000</v>
      </c>
      <c r="C24" s="18">
        <f t="shared" si="9"/>
        <v>68333.333333333328</v>
      </c>
      <c r="D24" s="18">
        <f t="shared" ref="D24:N24" si="18">+C24</f>
        <v>68333.333333333328</v>
      </c>
      <c r="E24" s="18">
        <f t="shared" si="18"/>
        <v>68333.333333333328</v>
      </c>
      <c r="F24" s="18">
        <f t="shared" si="18"/>
        <v>68333.333333333328</v>
      </c>
      <c r="G24" s="18">
        <f t="shared" si="18"/>
        <v>68333.333333333328</v>
      </c>
      <c r="H24" s="18">
        <f t="shared" si="18"/>
        <v>68333.333333333328</v>
      </c>
      <c r="I24" s="18">
        <f t="shared" si="18"/>
        <v>68333.333333333328</v>
      </c>
      <c r="J24" s="18">
        <f t="shared" si="18"/>
        <v>68333.333333333328</v>
      </c>
      <c r="K24" s="18">
        <f t="shared" si="18"/>
        <v>68333.333333333328</v>
      </c>
      <c r="L24" s="18">
        <f t="shared" si="18"/>
        <v>68333.333333333328</v>
      </c>
      <c r="M24" s="18">
        <f t="shared" si="18"/>
        <v>68333.333333333328</v>
      </c>
      <c r="N24" s="18">
        <f t="shared" si="18"/>
        <v>68333.333333333328</v>
      </c>
    </row>
    <row r="25" spans="1:14" ht="15" thickBot="1" x14ac:dyDescent="0.35">
      <c r="A25" s="6" t="s">
        <v>33</v>
      </c>
      <c r="B25" s="12">
        <f>+B26+B27+B28+B29+B30+B31+B32+B33+B34</f>
        <v>27291717.420000002</v>
      </c>
      <c r="C25" s="12">
        <f>+B25/12</f>
        <v>2274309.7850000001</v>
      </c>
      <c r="D25" s="12">
        <f>+C25</f>
        <v>2274309.7850000001</v>
      </c>
      <c r="E25" s="12">
        <f t="shared" ref="E25:N25" si="19">+D25</f>
        <v>2274309.7850000001</v>
      </c>
      <c r="F25" s="12">
        <f t="shared" si="19"/>
        <v>2274309.7850000001</v>
      </c>
      <c r="G25" s="12">
        <f t="shared" si="19"/>
        <v>2274309.7850000001</v>
      </c>
      <c r="H25" s="12">
        <f t="shared" si="19"/>
        <v>2274309.7850000001</v>
      </c>
      <c r="I25" s="12">
        <f t="shared" si="19"/>
        <v>2274309.7850000001</v>
      </c>
      <c r="J25" s="12">
        <f t="shared" si="19"/>
        <v>2274309.7850000001</v>
      </c>
      <c r="K25" s="12">
        <f t="shared" si="19"/>
        <v>2274309.7850000001</v>
      </c>
      <c r="L25" s="12">
        <f t="shared" si="19"/>
        <v>2274309.7850000001</v>
      </c>
      <c r="M25" s="12">
        <f t="shared" si="19"/>
        <v>2274309.7850000001</v>
      </c>
      <c r="N25" s="12">
        <f t="shared" si="19"/>
        <v>2274309.7850000001</v>
      </c>
    </row>
    <row r="26" spans="1:14" ht="15" thickBot="1" x14ac:dyDescent="0.35">
      <c r="A26" s="8" t="s">
        <v>34</v>
      </c>
      <c r="B26" s="9">
        <v>8750000</v>
      </c>
      <c r="C26" s="18">
        <f t="shared" ref="C26:C34" si="20">+B26/12</f>
        <v>729166.66666666663</v>
      </c>
      <c r="D26" s="18">
        <f t="shared" ref="D26:N26" si="21">+C26</f>
        <v>729166.66666666663</v>
      </c>
      <c r="E26" s="18">
        <f t="shared" si="21"/>
        <v>729166.66666666663</v>
      </c>
      <c r="F26" s="18">
        <f t="shared" si="21"/>
        <v>729166.66666666663</v>
      </c>
      <c r="G26" s="18">
        <f t="shared" si="21"/>
        <v>729166.66666666663</v>
      </c>
      <c r="H26" s="18">
        <f t="shared" si="21"/>
        <v>729166.66666666663</v>
      </c>
      <c r="I26" s="18">
        <f t="shared" si="21"/>
        <v>729166.66666666663</v>
      </c>
      <c r="J26" s="18">
        <f t="shared" si="21"/>
        <v>729166.66666666663</v>
      </c>
      <c r="K26" s="18">
        <f t="shared" si="21"/>
        <v>729166.66666666663</v>
      </c>
      <c r="L26" s="18">
        <f t="shared" si="21"/>
        <v>729166.66666666663</v>
      </c>
      <c r="M26" s="18">
        <f t="shared" si="21"/>
        <v>729166.66666666663</v>
      </c>
      <c r="N26" s="18">
        <f t="shared" si="21"/>
        <v>729166.66666666663</v>
      </c>
    </row>
    <row r="27" spans="1:14" ht="23.4" thickBot="1" x14ac:dyDescent="0.35">
      <c r="A27" s="8" t="s">
        <v>35</v>
      </c>
      <c r="B27" s="9">
        <v>1199178.6599999999</v>
      </c>
      <c r="C27" s="18">
        <f t="shared" si="20"/>
        <v>99931.554999999993</v>
      </c>
      <c r="D27" s="18">
        <f t="shared" ref="D27:N27" si="22">+C27</f>
        <v>99931.554999999993</v>
      </c>
      <c r="E27" s="18">
        <f t="shared" si="22"/>
        <v>99931.554999999993</v>
      </c>
      <c r="F27" s="18">
        <f t="shared" si="22"/>
        <v>99931.554999999993</v>
      </c>
      <c r="G27" s="18">
        <f t="shared" si="22"/>
        <v>99931.554999999993</v>
      </c>
      <c r="H27" s="18">
        <f t="shared" si="22"/>
        <v>99931.554999999993</v>
      </c>
      <c r="I27" s="18">
        <f t="shared" si="22"/>
        <v>99931.554999999993</v>
      </c>
      <c r="J27" s="18">
        <f t="shared" si="22"/>
        <v>99931.554999999993</v>
      </c>
      <c r="K27" s="18">
        <f t="shared" si="22"/>
        <v>99931.554999999993</v>
      </c>
      <c r="L27" s="18">
        <f t="shared" si="22"/>
        <v>99931.554999999993</v>
      </c>
      <c r="M27" s="18">
        <f t="shared" si="22"/>
        <v>99931.554999999993</v>
      </c>
      <c r="N27" s="18">
        <f t="shared" si="22"/>
        <v>99931.554999999993</v>
      </c>
    </row>
    <row r="28" spans="1:14" ht="34.799999999999997" thickBot="1" x14ac:dyDescent="0.35">
      <c r="A28" s="8" t="s">
        <v>36</v>
      </c>
      <c r="B28" s="9">
        <v>725000</v>
      </c>
      <c r="C28" s="18">
        <f t="shared" si="20"/>
        <v>60416.666666666664</v>
      </c>
      <c r="D28" s="18">
        <f t="shared" ref="D28:N28" si="23">+C28</f>
        <v>60416.666666666664</v>
      </c>
      <c r="E28" s="18">
        <f t="shared" si="23"/>
        <v>60416.666666666664</v>
      </c>
      <c r="F28" s="18">
        <f t="shared" si="23"/>
        <v>60416.666666666664</v>
      </c>
      <c r="G28" s="18">
        <f t="shared" si="23"/>
        <v>60416.666666666664</v>
      </c>
      <c r="H28" s="18">
        <f t="shared" si="23"/>
        <v>60416.666666666664</v>
      </c>
      <c r="I28" s="18">
        <f t="shared" si="23"/>
        <v>60416.666666666664</v>
      </c>
      <c r="J28" s="18">
        <f t="shared" si="23"/>
        <v>60416.666666666664</v>
      </c>
      <c r="K28" s="18">
        <f t="shared" si="23"/>
        <v>60416.666666666664</v>
      </c>
      <c r="L28" s="18">
        <f t="shared" si="23"/>
        <v>60416.666666666664</v>
      </c>
      <c r="M28" s="18">
        <f t="shared" si="23"/>
        <v>60416.666666666664</v>
      </c>
      <c r="N28" s="18">
        <f t="shared" si="23"/>
        <v>60416.666666666664</v>
      </c>
    </row>
    <row r="29" spans="1:14" ht="23.4" thickBot="1" x14ac:dyDescent="0.35">
      <c r="A29" s="8" t="s">
        <v>37</v>
      </c>
      <c r="B29" s="9">
        <v>365000</v>
      </c>
      <c r="C29" s="18">
        <f t="shared" si="20"/>
        <v>30416.666666666668</v>
      </c>
      <c r="D29" s="18">
        <f t="shared" ref="D29:N29" si="24">+C29</f>
        <v>30416.666666666668</v>
      </c>
      <c r="E29" s="18">
        <f t="shared" si="24"/>
        <v>30416.666666666668</v>
      </c>
      <c r="F29" s="18">
        <f t="shared" si="24"/>
        <v>30416.666666666668</v>
      </c>
      <c r="G29" s="18">
        <f t="shared" si="24"/>
        <v>30416.666666666668</v>
      </c>
      <c r="H29" s="18">
        <f t="shared" si="24"/>
        <v>30416.666666666668</v>
      </c>
      <c r="I29" s="18">
        <f t="shared" si="24"/>
        <v>30416.666666666668</v>
      </c>
      <c r="J29" s="18">
        <f t="shared" si="24"/>
        <v>30416.666666666668</v>
      </c>
      <c r="K29" s="18">
        <f t="shared" si="24"/>
        <v>30416.666666666668</v>
      </c>
      <c r="L29" s="18">
        <f t="shared" si="24"/>
        <v>30416.666666666668</v>
      </c>
      <c r="M29" s="18">
        <f t="shared" si="24"/>
        <v>30416.666666666668</v>
      </c>
      <c r="N29" s="18">
        <f t="shared" si="24"/>
        <v>30416.666666666668</v>
      </c>
    </row>
    <row r="30" spans="1:14" ht="46.2" thickBot="1" x14ac:dyDescent="0.35">
      <c r="A30" s="8" t="s">
        <v>38</v>
      </c>
      <c r="B30" s="9">
        <v>1515000</v>
      </c>
      <c r="C30" s="18">
        <f t="shared" si="20"/>
        <v>126250</v>
      </c>
      <c r="D30" s="18">
        <f t="shared" ref="D30:N30" si="25">+C30</f>
        <v>126250</v>
      </c>
      <c r="E30" s="18">
        <f t="shared" si="25"/>
        <v>126250</v>
      </c>
      <c r="F30" s="18">
        <f t="shared" si="25"/>
        <v>126250</v>
      </c>
      <c r="G30" s="18">
        <f t="shared" si="25"/>
        <v>126250</v>
      </c>
      <c r="H30" s="18">
        <f t="shared" si="25"/>
        <v>126250</v>
      </c>
      <c r="I30" s="18">
        <f t="shared" si="25"/>
        <v>126250</v>
      </c>
      <c r="J30" s="18">
        <f t="shared" si="25"/>
        <v>126250</v>
      </c>
      <c r="K30" s="18">
        <f t="shared" si="25"/>
        <v>126250</v>
      </c>
      <c r="L30" s="18">
        <f t="shared" si="25"/>
        <v>126250</v>
      </c>
      <c r="M30" s="18">
        <f t="shared" si="25"/>
        <v>126250</v>
      </c>
      <c r="N30" s="18">
        <f t="shared" si="25"/>
        <v>126250</v>
      </c>
    </row>
    <row r="31" spans="1:14" ht="34.799999999999997" thickBot="1" x14ac:dyDescent="0.35">
      <c r="A31" s="8" t="s">
        <v>39</v>
      </c>
      <c r="B31" s="9">
        <v>650000</v>
      </c>
      <c r="C31" s="18">
        <f t="shared" si="20"/>
        <v>54166.666666666664</v>
      </c>
      <c r="D31" s="18">
        <f t="shared" ref="D31:N31" si="26">+C31</f>
        <v>54166.666666666664</v>
      </c>
      <c r="E31" s="18">
        <f t="shared" si="26"/>
        <v>54166.666666666664</v>
      </c>
      <c r="F31" s="18">
        <f t="shared" si="26"/>
        <v>54166.666666666664</v>
      </c>
      <c r="G31" s="18">
        <f t="shared" si="26"/>
        <v>54166.666666666664</v>
      </c>
      <c r="H31" s="18">
        <f t="shared" si="26"/>
        <v>54166.666666666664</v>
      </c>
      <c r="I31" s="18">
        <f t="shared" si="26"/>
        <v>54166.666666666664</v>
      </c>
      <c r="J31" s="18">
        <f t="shared" si="26"/>
        <v>54166.666666666664</v>
      </c>
      <c r="K31" s="18">
        <f t="shared" si="26"/>
        <v>54166.666666666664</v>
      </c>
      <c r="L31" s="18">
        <f t="shared" si="26"/>
        <v>54166.666666666664</v>
      </c>
      <c r="M31" s="18">
        <f t="shared" si="26"/>
        <v>54166.666666666664</v>
      </c>
      <c r="N31" s="18">
        <f t="shared" si="26"/>
        <v>54166.666666666664</v>
      </c>
    </row>
    <row r="32" spans="1:14" ht="23.4" thickBot="1" x14ac:dyDescent="0.35">
      <c r="A32" s="8" t="s">
        <v>40</v>
      </c>
      <c r="B32" s="9">
        <v>562538.76</v>
      </c>
      <c r="C32" s="18">
        <f t="shared" si="20"/>
        <v>46878.23</v>
      </c>
      <c r="D32" s="18">
        <f t="shared" ref="D32:N32" si="27">+C32</f>
        <v>46878.23</v>
      </c>
      <c r="E32" s="18">
        <f t="shared" si="27"/>
        <v>46878.23</v>
      </c>
      <c r="F32" s="18">
        <f t="shared" si="27"/>
        <v>46878.23</v>
      </c>
      <c r="G32" s="18">
        <f t="shared" si="27"/>
        <v>46878.23</v>
      </c>
      <c r="H32" s="18">
        <f t="shared" si="27"/>
        <v>46878.23</v>
      </c>
      <c r="I32" s="18">
        <f t="shared" si="27"/>
        <v>46878.23</v>
      </c>
      <c r="J32" s="18">
        <f t="shared" si="27"/>
        <v>46878.23</v>
      </c>
      <c r="K32" s="18">
        <f t="shared" si="27"/>
        <v>46878.23</v>
      </c>
      <c r="L32" s="18">
        <f t="shared" si="27"/>
        <v>46878.23</v>
      </c>
      <c r="M32" s="18">
        <f t="shared" si="27"/>
        <v>46878.23</v>
      </c>
      <c r="N32" s="18">
        <f t="shared" si="27"/>
        <v>46878.23</v>
      </c>
    </row>
    <row r="33" spans="1:14" ht="15" thickBot="1" x14ac:dyDescent="0.35">
      <c r="A33" s="8" t="s">
        <v>41</v>
      </c>
      <c r="B33" s="9">
        <v>12100000</v>
      </c>
      <c r="C33" s="18">
        <f t="shared" si="20"/>
        <v>1008333.3333333334</v>
      </c>
      <c r="D33" s="18">
        <f t="shared" ref="D33:N33" si="28">+C33</f>
        <v>1008333.3333333334</v>
      </c>
      <c r="E33" s="18">
        <f t="shared" si="28"/>
        <v>1008333.3333333334</v>
      </c>
      <c r="F33" s="18">
        <f t="shared" si="28"/>
        <v>1008333.3333333334</v>
      </c>
      <c r="G33" s="18">
        <f t="shared" si="28"/>
        <v>1008333.3333333334</v>
      </c>
      <c r="H33" s="18">
        <f t="shared" si="28"/>
        <v>1008333.3333333334</v>
      </c>
      <c r="I33" s="18">
        <f t="shared" si="28"/>
        <v>1008333.3333333334</v>
      </c>
      <c r="J33" s="18">
        <f t="shared" si="28"/>
        <v>1008333.3333333334</v>
      </c>
      <c r="K33" s="18">
        <f t="shared" si="28"/>
        <v>1008333.3333333334</v>
      </c>
      <c r="L33" s="18">
        <f t="shared" si="28"/>
        <v>1008333.3333333334</v>
      </c>
      <c r="M33" s="18">
        <f t="shared" si="28"/>
        <v>1008333.3333333334</v>
      </c>
      <c r="N33" s="18">
        <f t="shared" si="28"/>
        <v>1008333.3333333334</v>
      </c>
    </row>
    <row r="34" spans="1:14" ht="23.4" thickBot="1" x14ac:dyDescent="0.35">
      <c r="A34" s="8" t="s">
        <v>42</v>
      </c>
      <c r="B34" s="9">
        <v>1425000</v>
      </c>
      <c r="C34" s="18">
        <f t="shared" si="20"/>
        <v>118750</v>
      </c>
      <c r="D34" s="18">
        <f t="shared" ref="D34:N34" si="29">+C34</f>
        <v>118750</v>
      </c>
      <c r="E34" s="18">
        <f t="shared" si="29"/>
        <v>118750</v>
      </c>
      <c r="F34" s="18">
        <f t="shared" si="29"/>
        <v>118750</v>
      </c>
      <c r="G34" s="18">
        <f t="shared" si="29"/>
        <v>118750</v>
      </c>
      <c r="H34" s="18">
        <f t="shared" si="29"/>
        <v>118750</v>
      </c>
      <c r="I34" s="18">
        <f t="shared" si="29"/>
        <v>118750</v>
      </c>
      <c r="J34" s="18">
        <f t="shared" si="29"/>
        <v>118750</v>
      </c>
      <c r="K34" s="18">
        <f t="shared" si="29"/>
        <v>118750</v>
      </c>
      <c r="L34" s="18">
        <f t="shared" si="29"/>
        <v>118750</v>
      </c>
      <c r="M34" s="18">
        <f t="shared" si="29"/>
        <v>118750</v>
      </c>
      <c r="N34" s="18">
        <f t="shared" si="29"/>
        <v>118750</v>
      </c>
    </row>
    <row r="35" spans="1:14" ht="36.6" thickBot="1" x14ac:dyDescent="0.35">
      <c r="A35" s="6" t="s">
        <v>43</v>
      </c>
      <c r="B35" s="12">
        <f>+B36+B37+B38</f>
        <v>4000000</v>
      </c>
      <c r="C35" s="12">
        <f>+B35/12</f>
        <v>333333.33333333331</v>
      </c>
      <c r="D35" s="12">
        <f>+C35</f>
        <v>333333.33333333331</v>
      </c>
      <c r="E35" s="12">
        <f t="shared" ref="E35:N35" si="30">+D35</f>
        <v>333333.33333333331</v>
      </c>
      <c r="F35" s="12">
        <f t="shared" si="30"/>
        <v>333333.33333333331</v>
      </c>
      <c r="G35" s="12">
        <f t="shared" si="30"/>
        <v>333333.33333333331</v>
      </c>
      <c r="H35" s="12">
        <f t="shared" si="30"/>
        <v>333333.33333333331</v>
      </c>
      <c r="I35" s="12">
        <f t="shared" si="30"/>
        <v>333333.33333333331</v>
      </c>
      <c r="J35" s="12">
        <f t="shared" si="30"/>
        <v>333333.33333333331</v>
      </c>
      <c r="K35" s="12">
        <f t="shared" si="30"/>
        <v>333333.33333333331</v>
      </c>
      <c r="L35" s="12">
        <f t="shared" si="30"/>
        <v>333333.33333333331</v>
      </c>
      <c r="M35" s="12">
        <f t="shared" si="30"/>
        <v>333333.33333333331</v>
      </c>
      <c r="N35" s="12">
        <f t="shared" si="30"/>
        <v>333333.33333333331</v>
      </c>
    </row>
    <row r="36" spans="1:14" ht="34.799999999999997" thickBot="1" x14ac:dyDescent="0.35">
      <c r="A36" s="8" t="s">
        <v>44</v>
      </c>
      <c r="B36" s="9">
        <v>0</v>
      </c>
      <c r="C36" s="18">
        <f t="shared" ref="C36:C38" si="31">+B36/12</f>
        <v>0</v>
      </c>
      <c r="D36" s="18">
        <f t="shared" ref="D36:N36" si="32">+C36</f>
        <v>0</v>
      </c>
      <c r="E36" s="18">
        <f t="shared" si="32"/>
        <v>0</v>
      </c>
      <c r="F36" s="18">
        <f t="shared" si="32"/>
        <v>0</v>
      </c>
      <c r="G36" s="18">
        <f t="shared" si="32"/>
        <v>0</v>
      </c>
      <c r="H36" s="18">
        <f t="shared" si="32"/>
        <v>0</v>
      </c>
      <c r="I36" s="18">
        <f t="shared" si="32"/>
        <v>0</v>
      </c>
      <c r="J36" s="18">
        <f t="shared" si="32"/>
        <v>0</v>
      </c>
      <c r="K36" s="18">
        <f t="shared" si="32"/>
        <v>0</v>
      </c>
      <c r="L36" s="18">
        <f t="shared" si="32"/>
        <v>0</v>
      </c>
      <c r="M36" s="18">
        <f t="shared" si="32"/>
        <v>0</v>
      </c>
      <c r="N36" s="18">
        <f t="shared" si="32"/>
        <v>0</v>
      </c>
    </row>
    <row r="37" spans="1:14" ht="15" thickBot="1" x14ac:dyDescent="0.35">
      <c r="A37" s="8" t="s">
        <v>45</v>
      </c>
      <c r="B37" s="9">
        <v>4000000</v>
      </c>
      <c r="C37" s="18">
        <f t="shared" si="31"/>
        <v>333333.33333333331</v>
      </c>
      <c r="D37" s="18">
        <f t="shared" ref="D37:N37" si="33">+C37</f>
        <v>333333.33333333331</v>
      </c>
      <c r="E37" s="18">
        <f t="shared" si="33"/>
        <v>333333.33333333331</v>
      </c>
      <c r="F37" s="18">
        <f t="shared" si="33"/>
        <v>333333.33333333331</v>
      </c>
      <c r="G37" s="18">
        <f t="shared" si="33"/>
        <v>333333.33333333331</v>
      </c>
      <c r="H37" s="18">
        <f t="shared" si="33"/>
        <v>333333.33333333331</v>
      </c>
      <c r="I37" s="18">
        <f t="shared" si="33"/>
        <v>333333.33333333331</v>
      </c>
      <c r="J37" s="18">
        <f t="shared" si="33"/>
        <v>333333.33333333331</v>
      </c>
      <c r="K37" s="18">
        <f t="shared" si="33"/>
        <v>333333.33333333331</v>
      </c>
      <c r="L37" s="18">
        <f t="shared" si="33"/>
        <v>333333.33333333331</v>
      </c>
      <c r="M37" s="18">
        <f t="shared" si="33"/>
        <v>333333.33333333331</v>
      </c>
      <c r="N37" s="18">
        <f t="shared" si="33"/>
        <v>333333.33333333331</v>
      </c>
    </row>
    <row r="38" spans="1:14" ht="15" thickBot="1" x14ac:dyDescent="0.35">
      <c r="A38" s="8" t="s">
        <v>46</v>
      </c>
      <c r="B38" s="20">
        <v>0</v>
      </c>
      <c r="C38" s="18">
        <f t="shared" si="31"/>
        <v>0</v>
      </c>
      <c r="D38" s="18">
        <f t="shared" ref="D38:N38" si="34">+C38</f>
        <v>0</v>
      </c>
      <c r="E38" s="18">
        <f t="shared" si="34"/>
        <v>0</v>
      </c>
      <c r="F38" s="18">
        <f t="shared" si="34"/>
        <v>0</v>
      </c>
      <c r="G38" s="18">
        <f t="shared" si="34"/>
        <v>0</v>
      </c>
      <c r="H38" s="18">
        <f t="shared" si="34"/>
        <v>0</v>
      </c>
      <c r="I38" s="18">
        <f t="shared" si="34"/>
        <v>0</v>
      </c>
      <c r="J38" s="18">
        <f t="shared" si="34"/>
        <v>0</v>
      </c>
      <c r="K38" s="18">
        <f t="shared" si="34"/>
        <v>0</v>
      </c>
      <c r="L38" s="18">
        <f t="shared" si="34"/>
        <v>0</v>
      </c>
      <c r="M38" s="18">
        <f t="shared" si="34"/>
        <v>0</v>
      </c>
      <c r="N38" s="18">
        <f t="shared" si="34"/>
        <v>0</v>
      </c>
    </row>
    <row r="39" spans="1:14" ht="24.6" thickBot="1" x14ac:dyDescent="0.35">
      <c r="A39" s="6" t="s">
        <v>47</v>
      </c>
      <c r="B39" s="12">
        <f>+B40+B43+B46+B47</f>
        <v>7465000</v>
      </c>
      <c r="C39" s="12">
        <v>9375</v>
      </c>
      <c r="D39" s="12">
        <v>9375</v>
      </c>
      <c r="E39" s="12">
        <v>9375</v>
      </c>
      <c r="F39" s="12">
        <v>9375</v>
      </c>
      <c r="G39" s="12">
        <v>9375</v>
      </c>
      <c r="H39" s="12">
        <v>9375</v>
      </c>
      <c r="I39" s="12">
        <v>9375</v>
      </c>
      <c r="J39" s="12">
        <v>9375</v>
      </c>
      <c r="K39" s="12">
        <v>9375</v>
      </c>
      <c r="L39" s="12">
        <v>9375</v>
      </c>
      <c r="M39" s="12">
        <v>9375</v>
      </c>
      <c r="N39" s="12">
        <v>9375</v>
      </c>
    </row>
    <row r="40" spans="1:14" ht="23.4" thickBot="1" x14ac:dyDescent="0.35">
      <c r="A40" s="8" t="s">
        <v>48</v>
      </c>
      <c r="B40" s="19">
        <v>315000</v>
      </c>
      <c r="C40" s="9">
        <f>+B40/12</f>
        <v>26250</v>
      </c>
      <c r="D40" s="9">
        <f>+C40</f>
        <v>26250</v>
      </c>
      <c r="E40" s="9">
        <f t="shared" ref="E40:N40" si="35">+D40</f>
        <v>26250</v>
      </c>
      <c r="F40" s="9">
        <f t="shared" si="35"/>
        <v>26250</v>
      </c>
      <c r="G40" s="9">
        <f t="shared" si="35"/>
        <v>26250</v>
      </c>
      <c r="H40" s="9">
        <f t="shared" si="35"/>
        <v>26250</v>
      </c>
      <c r="I40" s="9">
        <f t="shared" si="35"/>
        <v>26250</v>
      </c>
      <c r="J40" s="9">
        <f t="shared" si="35"/>
        <v>26250</v>
      </c>
      <c r="K40" s="9">
        <f t="shared" si="35"/>
        <v>26250</v>
      </c>
      <c r="L40" s="9">
        <f t="shared" si="35"/>
        <v>26250</v>
      </c>
      <c r="M40" s="9">
        <f t="shared" si="35"/>
        <v>26250</v>
      </c>
      <c r="N40" s="9">
        <f t="shared" si="35"/>
        <v>26250</v>
      </c>
    </row>
    <row r="41" spans="1:14" ht="34.799999999999997" thickBot="1" x14ac:dyDescent="0.35">
      <c r="A41" s="8" t="s">
        <v>49</v>
      </c>
      <c r="B41" s="19">
        <v>0</v>
      </c>
      <c r="C41" s="9">
        <f t="shared" ref="C41:C47" si="36">+B41/12</f>
        <v>0</v>
      </c>
      <c r="D41" s="9">
        <f t="shared" ref="D41:N41" si="37">+C41</f>
        <v>0</v>
      </c>
      <c r="E41" s="9">
        <f t="shared" si="37"/>
        <v>0</v>
      </c>
      <c r="F41" s="9">
        <f t="shared" si="37"/>
        <v>0</v>
      </c>
      <c r="G41" s="9">
        <f t="shared" si="37"/>
        <v>0</v>
      </c>
      <c r="H41" s="9">
        <f t="shared" si="37"/>
        <v>0</v>
      </c>
      <c r="I41" s="9">
        <f t="shared" si="37"/>
        <v>0</v>
      </c>
      <c r="J41" s="9">
        <f t="shared" si="37"/>
        <v>0</v>
      </c>
      <c r="K41" s="9">
        <f t="shared" si="37"/>
        <v>0</v>
      </c>
      <c r="L41" s="9">
        <f t="shared" si="37"/>
        <v>0</v>
      </c>
      <c r="M41" s="9">
        <f t="shared" si="37"/>
        <v>0</v>
      </c>
      <c r="N41" s="9">
        <f t="shared" si="37"/>
        <v>0</v>
      </c>
    </row>
    <row r="42" spans="1:14" ht="23.4" thickBot="1" x14ac:dyDescent="0.35">
      <c r="A42" s="8" t="s">
        <v>50</v>
      </c>
      <c r="B42" s="19">
        <v>0</v>
      </c>
      <c r="C42" s="9">
        <f t="shared" si="36"/>
        <v>0</v>
      </c>
      <c r="D42" s="9">
        <f t="shared" ref="D42:N42" si="38">+C42</f>
        <v>0</v>
      </c>
      <c r="E42" s="9">
        <f t="shared" si="38"/>
        <v>0</v>
      </c>
      <c r="F42" s="9">
        <f t="shared" si="38"/>
        <v>0</v>
      </c>
      <c r="G42" s="9">
        <f t="shared" si="38"/>
        <v>0</v>
      </c>
      <c r="H42" s="9">
        <f t="shared" si="38"/>
        <v>0</v>
      </c>
      <c r="I42" s="9">
        <f t="shared" si="38"/>
        <v>0</v>
      </c>
      <c r="J42" s="9">
        <f t="shared" si="38"/>
        <v>0</v>
      </c>
      <c r="K42" s="9">
        <f t="shared" si="38"/>
        <v>0</v>
      </c>
      <c r="L42" s="9">
        <f t="shared" si="38"/>
        <v>0</v>
      </c>
      <c r="M42" s="9">
        <f t="shared" si="38"/>
        <v>0</v>
      </c>
      <c r="N42" s="9">
        <f t="shared" si="38"/>
        <v>0</v>
      </c>
    </row>
    <row r="43" spans="1:14" ht="23.4" thickBot="1" x14ac:dyDescent="0.35">
      <c r="A43" s="8" t="s">
        <v>51</v>
      </c>
      <c r="B43" s="19">
        <v>7000000</v>
      </c>
      <c r="C43" s="9">
        <f t="shared" si="36"/>
        <v>583333.33333333337</v>
      </c>
      <c r="D43" s="9">
        <f t="shared" ref="D43:N43" si="39">+C43</f>
        <v>583333.33333333337</v>
      </c>
      <c r="E43" s="9">
        <f t="shared" si="39"/>
        <v>583333.33333333337</v>
      </c>
      <c r="F43" s="9">
        <f t="shared" si="39"/>
        <v>583333.33333333337</v>
      </c>
      <c r="G43" s="9">
        <f t="shared" si="39"/>
        <v>583333.33333333337</v>
      </c>
      <c r="H43" s="9">
        <f t="shared" si="39"/>
        <v>583333.33333333337</v>
      </c>
      <c r="I43" s="9">
        <f t="shared" si="39"/>
        <v>583333.33333333337</v>
      </c>
      <c r="J43" s="9">
        <f t="shared" si="39"/>
        <v>583333.33333333337</v>
      </c>
      <c r="K43" s="9">
        <f t="shared" si="39"/>
        <v>583333.33333333337</v>
      </c>
      <c r="L43" s="9">
        <f t="shared" si="39"/>
        <v>583333.33333333337</v>
      </c>
      <c r="M43" s="9">
        <f t="shared" si="39"/>
        <v>583333.33333333337</v>
      </c>
      <c r="N43" s="9">
        <f t="shared" si="39"/>
        <v>583333.33333333337</v>
      </c>
    </row>
    <row r="44" spans="1:14" ht="23.4" thickBot="1" x14ac:dyDescent="0.35">
      <c r="A44" s="8" t="s">
        <v>52</v>
      </c>
      <c r="B44" s="19">
        <v>0</v>
      </c>
      <c r="C44" s="9">
        <f t="shared" si="36"/>
        <v>0</v>
      </c>
      <c r="D44" s="9">
        <f t="shared" ref="D44:N44" si="40">+C44</f>
        <v>0</v>
      </c>
      <c r="E44" s="9">
        <f t="shared" si="40"/>
        <v>0</v>
      </c>
      <c r="F44" s="9">
        <f t="shared" si="40"/>
        <v>0</v>
      </c>
      <c r="G44" s="9">
        <f t="shared" si="40"/>
        <v>0</v>
      </c>
      <c r="H44" s="9">
        <f t="shared" si="40"/>
        <v>0</v>
      </c>
      <c r="I44" s="9">
        <f t="shared" si="40"/>
        <v>0</v>
      </c>
      <c r="J44" s="9">
        <f t="shared" si="40"/>
        <v>0</v>
      </c>
      <c r="K44" s="9">
        <f t="shared" si="40"/>
        <v>0</v>
      </c>
      <c r="L44" s="9">
        <f t="shared" si="40"/>
        <v>0</v>
      </c>
      <c r="M44" s="9">
        <f t="shared" si="40"/>
        <v>0</v>
      </c>
      <c r="N44" s="9">
        <f t="shared" si="40"/>
        <v>0</v>
      </c>
    </row>
    <row r="45" spans="1:14" ht="23.4" thickBot="1" x14ac:dyDescent="0.35">
      <c r="A45" s="8" t="s">
        <v>53</v>
      </c>
      <c r="B45" s="19">
        <v>0</v>
      </c>
      <c r="C45" s="9">
        <f t="shared" si="36"/>
        <v>0</v>
      </c>
      <c r="D45" s="9">
        <f t="shared" ref="D45:N45" si="41">+C45</f>
        <v>0</v>
      </c>
      <c r="E45" s="9">
        <f t="shared" si="41"/>
        <v>0</v>
      </c>
      <c r="F45" s="9">
        <f t="shared" si="41"/>
        <v>0</v>
      </c>
      <c r="G45" s="9">
        <f t="shared" si="41"/>
        <v>0</v>
      </c>
      <c r="H45" s="9">
        <f t="shared" si="41"/>
        <v>0</v>
      </c>
      <c r="I45" s="9">
        <f t="shared" si="41"/>
        <v>0</v>
      </c>
      <c r="J45" s="9">
        <f t="shared" si="41"/>
        <v>0</v>
      </c>
      <c r="K45" s="9">
        <f t="shared" si="41"/>
        <v>0</v>
      </c>
      <c r="L45" s="9">
        <f t="shared" si="41"/>
        <v>0</v>
      </c>
      <c r="M45" s="9">
        <f t="shared" si="41"/>
        <v>0</v>
      </c>
      <c r="N45" s="9">
        <f t="shared" si="41"/>
        <v>0</v>
      </c>
    </row>
    <row r="46" spans="1:14" ht="15" thickBot="1" x14ac:dyDescent="0.35">
      <c r="A46" s="8" t="s">
        <v>69</v>
      </c>
      <c r="B46" s="19">
        <v>0</v>
      </c>
      <c r="C46" s="9">
        <f t="shared" si="36"/>
        <v>0</v>
      </c>
      <c r="D46" s="9">
        <f t="shared" ref="D46:N46" si="42">+C46</f>
        <v>0</v>
      </c>
      <c r="E46" s="9">
        <f t="shared" si="42"/>
        <v>0</v>
      </c>
      <c r="F46" s="9">
        <f t="shared" si="42"/>
        <v>0</v>
      </c>
      <c r="G46" s="9">
        <f t="shared" si="42"/>
        <v>0</v>
      </c>
      <c r="H46" s="9">
        <f t="shared" si="42"/>
        <v>0</v>
      </c>
      <c r="I46" s="9">
        <f t="shared" si="42"/>
        <v>0</v>
      </c>
      <c r="J46" s="9">
        <f t="shared" si="42"/>
        <v>0</v>
      </c>
      <c r="K46" s="9">
        <f t="shared" si="42"/>
        <v>0</v>
      </c>
      <c r="L46" s="9">
        <f t="shared" si="42"/>
        <v>0</v>
      </c>
      <c r="M46" s="9">
        <f t="shared" si="42"/>
        <v>0</v>
      </c>
      <c r="N46" s="9">
        <f t="shared" si="42"/>
        <v>0</v>
      </c>
    </row>
    <row r="47" spans="1:14" ht="15" thickBot="1" x14ac:dyDescent="0.35">
      <c r="A47" s="8" t="s">
        <v>54</v>
      </c>
      <c r="B47" s="19">
        <v>150000</v>
      </c>
      <c r="C47" s="9">
        <f t="shared" si="36"/>
        <v>12500</v>
      </c>
      <c r="D47" s="9">
        <f t="shared" ref="D47:N47" si="43">+C47</f>
        <v>12500</v>
      </c>
      <c r="E47" s="9">
        <f t="shared" si="43"/>
        <v>12500</v>
      </c>
      <c r="F47" s="9">
        <f t="shared" si="43"/>
        <v>12500</v>
      </c>
      <c r="G47" s="9">
        <f t="shared" si="43"/>
        <v>12500</v>
      </c>
      <c r="H47" s="9">
        <f t="shared" si="43"/>
        <v>12500</v>
      </c>
      <c r="I47" s="9">
        <f t="shared" si="43"/>
        <v>12500</v>
      </c>
      <c r="J47" s="9">
        <f t="shared" si="43"/>
        <v>12500</v>
      </c>
      <c r="K47" s="9">
        <f t="shared" si="43"/>
        <v>12500</v>
      </c>
      <c r="L47" s="9">
        <f t="shared" si="43"/>
        <v>12500</v>
      </c>
      <c r="M47" s="9">
        <f t="shared" si="43"/>
        <v>12500</v>
      </c>
      <c r="N47" s="9">
        <f t="shared" si="43"/>
        <v>12500</v>
      </c>
    </row>
    <row r="48" spans="1:14" ht="15" thickBot="1" x14ac:dyDescent="0.35">
      <c r="A48" s="6" t="s">
        <v>55</v>
      </c>
      <c r="B48" s="12">
        <f>+B49+B51</f>
        <v>47112395.829999998</v>
      </c>
      <c r="C48" s="13">
        <v>0</v>
      </c>
      <c r="D48" s="13">
        <v>0</v>
      </c>
      <c r="E48" s="12">
        <f>+B48/10</f>
        <v>4711239.5829999996</v>
      </c>
      <c r="F48" s="12">
        <f>+E48</f>
        <v>4711239.5829999996</v>
      </c>
      <c r="G48" s="12">
        <f t="shared" ref="G48:N49" si="44">+F48</f>
        <v>4711239.5829999996</v>
      </c>
      <c r="H48" s="12">
        <f t="shared" si="44"/>
        <v>4711239.5829999996</v>
      </c>
      <c r="I48" s="12">
        <f t="shared" si="44"/>
        <v>4711239.5829999996</v>
      </c>
      <c r="J48" s="12">
        <f t="shared" si="44"/>
        <v>4711239.5829999996</v>
      </c>
      <c r="K48" s="12">
        <f t="shared" si="44"/>
        <v>4711239.5829999996</v>
      </c>
      <c r="L48" s="12">
        <f t="shared" si="44"/>
        <v>4711239.5829999996</v>
      </c>
      <c r="M48" s="12">
        <f t="shared" si="44"/>
        <v>4711239.5829999996</v>
      </c>
      <c r="N48" s="12">
        <f t="shared" si="44"/>
        <v>4711239.5829999996</v>
      </c>
    </row>
    <row r="49" spans="1:14" ht="23.4" thickBot="1" x14ac:dyDescent="0.35">
      <c r="A49" s="8" t="s">
        <v>56</v>
      </c>
      <c r="B49" s="9">
        <v>47112395.829999998</v>
      </c>
      <c r="C49" s="11">
        <v>0</v>
      </c>
      <c r="D49" s="11">
        <v>0</v>
      </c>
      <c r="E49" s="18">
        <f>+B49/10</f>
        <v>4711239.5829999996</v>
      </c>
      <c r="F49" s="18">
        <f>+E49</f>
        <v>4711239.5829999996</v>
      </c>
      <c r="G49" s="18">
        <f t="shared" si="44"/>
        <v>4711239.5829999996</v>
      </c>
      <c r="H49" s="18">
        <f t="shared" si="44"/>
        <v>4711239.5829999996</v>
      </c>
      <c r="I49" s="18">
        <f t="shared" si="44"/>
        <v>4711239.5829999996</v>
      </c>
      <c r="J49" s="18">
        <f t="shared" si="44"/>
        <v>4711239.5829999996</v>
      </c>
      <c r="K49" s="18">
        <f t="shared" si="44"/>
        <v>4711239.5829999996</v>
      </c>
      <c r="L49" s="18">
        <f t="shared" si="44"/>
        <v>4711239.5829999996</v>
      </c>
      <c r="M49" s="18">
        <f t="shared" si="44"/>
        <v>4711239.5829999996</v>
      </c>
      <c r="N49" s="18">
        <f t="shared" si="44"/>
        <v>4711239.5829999996</v>
      </c>
    </row>
    <row r="50" spans="1:14" ht="23.4" thickBot="1" x14ac:dyDescent="0.35">
      <c r="A50" s="8" t="s">
        <v>57</v>
      </c>
      <c r="B50" s="11">
        <v>0</v>
      </c>
      <c r="C50" s="11">
        <v>0</v>
      </c>
      <c r="D50" s="11">
        <v>0</v>
      </c>
      <c r="E50" s="18">
        <f t="shared" ref="E50:E51" si="45">+B50/10</f>
        <v>0</v>
      </c>
      <c r="F50" s="18">
        <f t="shared" ref="F50:F51" si="46">+E50</f>
        <v>0</v>
      </c>
      <c r="G50" s="18">
        <f t="shared" ref="G50:G51" si="47">+F50</f>
        <v>0</v>
      </c>
      <c r="H50" s="18">
        <f t="shared" ref="H50:H51" si="48">+G50</f>
        <v>0</v>
      </c>
      <c r="I50" s="18">
        <f t="shared" ref="I50:I51" si="49">+H50</f>
        <v>0</v>
      </c>
      <c r="J50" s="18">
        <f t="shared" ref="J50:J51" si="50">+I50</f>
        <v>0</v>
      </c>
      <c r="K50" s="18">
        <f t="shared" ref="K50:K51" si="51">+J50</f>
        <v>0</v>
      </c>
      <c r="L50" s="18">
        <f t="shared" ref="L50:L51" si="52">+K50</f>
        <v>0</v>
      </c>
      <c r="M50" s="18">
        <f t="shared" ref="M50:M51" si="53">+L50</f>
        <v>0</v>
      </c>
      <c r="N50" s="18">
        <f t="shared" ref="N50:N51" si="54">+M50</f>
        <v>0</v>
      </c>
    </row>
    <row r="51" spans="1:14" ht="23.4" thickBot="1" x14ac:dyDescent="0.35">
      <c r="A51" s="8" t="s">
        <v>58</v>
      </c>
      <c r="B51" s="19">
        <v>0</v>
      </c>
      <c r="C51" s="11">
        <v>0</v>
      </c>
      <c r="D51" s="11">
        <v>0</v>
      </c>
      <c r="E51" s="18">
        <f t="shared" si="45"/>
        <v>0</v>
      </c>
      <c r="F51" s="18">
        <f t="shared" si="46"/>
        <v>0</v>
      </c>
      <c r="G51" s="18">
        <f t="shared" si="47"/>
        <v>0</v>
      </c>
      <c r="H51" s="18">
        <f t="shared" si="48"/>
        <v>0</v>
      </c>
      <c r="I51" s="18">
        <f t="shared" si="49"/>
        <v>0</v>
      </c>
      <c r="J51" s="18">
        <f t="shared" si="50"/>
        <v>0</v>
      </c>
      <c r="K51" s="18">
        <f t="shared" si="51"/>
        <v>0</v>
      </c>
      <c r="L51" s="18">
        <f t="shared" si="52"/>
        <v>0</v>
      </c>
      <c r="M51" s="18">
        <f t="shared" si="53"/>
        <v>0</v>
      </c>
      <c r="N51" s="18">
        <f t="shared" si="54"/>
        <v>0</v>
      </c>
    </row>
    <row r="52" spans="1:14" ht="24.6" thickBot="1" x14ac:dyDescent="0.35">
      <c r="A52" s="6" t="s">
        <v>59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23.4" thickBot="1" x14ac:dyDescent="0.35">
      <c r="A53" s="8" t="s">
        <v>60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</row>
    <row r="54" spans="1:14" ht="34.799999999999997" thickBot="1" x14ac:dyDescent="0.35">
      <c r="A54" s="8" t="s">
        <v>61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</row>
    <row r="55" spans="1:14" ht="15" thickBot="1" x14ac:dyDescent="0.3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15" thickBot="1" x14ac:dyDescent="0.35">
      <c r="A56" s="6" t="s">
        <v>62</v>
      </c>
      <c r="B56" s="26">
        <f>+B61</f>
        <v>650000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ht="23.4" thickBot="1" x14ac:dyDescent="0.35">
      <c r="A57" s="8" t="s">
        <v>63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</row>
    <row r="58" spans="1:14" ht="23.4" thickBot="1" x14ac:dyDescent="0.35">
      <c r="A58" s="8" t="s">
        <v>64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</row>
    <row r="59" spans="1:14" ht="23.4" thickBot="1" x14ac:dyDescent="0.35">
      <c r="A59" s="8" t="s">
        <v>65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</row>
    <row r="60" spans="1:14" ht="23.4" thickBot="1" x14ac:dyDescent="0.35">
      <c r="A60" s="8" t="s">
        <v>66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</row>
    <row r="61" spans="1:14" ht="34.799999999999997" thickBot="1" x14ac:dyDescent="0.35">
      <c r="A61" s="8" t="s">
        <v>67</v>
      </c>
      <c r="B61" s="20">
        <v>650000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</row>
    <row r="62" spans="1:14" ht="15" thickBot="1" x14ac:dyDescent="0.35">
      <c r="A62" s="16" t="s">
        <v>68</v>
      </c>
      <c r="B62" s="9">
        <f>+B8+B15+B25+B35+B39+B48+B52+B56</f>
        <v>139029113.25</v>
      </c>
      <c r="C62" s="9">
        <v>4419256</v>
      </c>
      <c r="D62" s="9">
        <v>4419256</v>
      </c>
      <c r="E62" s="9">
        <v>12969256</v>
      </c>
      <c r="F62" s="9">
        <v>12969256</v>
      </c>
      <c r="G62" s="9">
        <v>12969256</v>
      </c>
      <c r="H62" s="9">
        <v>12969256</v>
      </c>
      <c r="I62" s="9">
        <v>12969256</v>
      </c>
      <c r="J62" s="9">
        <v>12969256</v>
      </c>
      <c r="K62" s="9">
        <v>12969256</v>
      </c>
      <c r="L62" s="9">
        <v>12969256</v>
      </c>
      <c r="M62" s="9">
        <v>12969256</v>
      </c>
      <c r="N62" s="9">
        <v>13153871</v>
      </c>
    </row>
  </sheetData>
  <mergeCells count="5">
    <mergeCell ref="A1:N1"/>
    <mergeCell ref="A2:N2"/>
    <mergeCell ref="A3:N3"/>
    <mergeCell ref="A5:N5"/>
    <mergeCell ref="C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david garcía ramírez</cp:lastModifiedBy>
  <dcterms:created xsi:type="dcterms:W3CDTF">2020-01-14T08:28:23Z</dcterms:created>
  <dcterms:modified xsi:type="dcterms:W3CDTF">2025-01-13T02:15:30Z</dcterms:modified>
</cp:coreProperties>
</file>